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6145\Documents\gmni\"/>
    </mc:Choice>
  </mc:AlternateContent>
  <xr:revisionPtr revIDLastSave="0" documentId="13_ncr:1_{E02CB723-3079-4CE9-A02D-567D45E702E0}" xr6:coauthVersionLast="47" xr6:coauthVersionMax="47" xr10:uidLastSave="{00000000-0000-0000-0000-000000000000}"/>
  <bookViews>
    <workbookView xWindow="768" yWindow="816" windowWidth="21408" windowHeight="11112" xr2:uid="{0BA4C34E-0CC9-4B2B-81BE-1809D30DA9FC}"/>
  </bookViews>
  <sheets>
    <sheet name="Sheet1" sheetId="1" r:id="rId1"/>
    <sheet name="Sheet3" sheetId="3" r:id="rId2"/>
    <sheet name="Sheet2" sheetId="2" r:id="rId3"/>
    <sheet name="Sheet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4" i="2" l="1"/>
  <c r="N21" i="2"/>
  <c r="I67" i="1"/>
  <c r="I82" i="1" s="1"/>
  <c r="I35" i="1"/>
  <c r="K35" i="1"/>
  <c r="K28" i="1"/>
  <c r="N45" i="2" l="1"/>
  <c r="N35" i="2"/>
  <c r="N9" i="2"/>
  <c r="L14" i="2"/>
  <c r="K14" i="2"/>
  <c r="N7" i="2"/>
  <c r="H14" i="2"/>
  <c r="F14" i="2"/>
  <c r="D14" i="2"/>
  <c r="I61" i="1"/>
  <c r="I48" i="1"/>
  <c r="I43" i="1"/>
  <c r="E43" i="1"/>
  <c r="C28" i="1"/>
  <c r="I18" i="1"/>
  <c r="I20" i="1" s="1"/>
  <c r="I87" i="1"/>
  <c r="C43" i="1"/>
  <c r="C56" i="1"/>
  <c r="C48" i="1"/>
  <c r="C18" i="1"/>
  <c r="C20" i="1" s="1"/>
  <c r="I12" i="3"/>
  <c r="H12" i="3"/>
  <c r="G12" i="3"/>
  <c r="F12" i="3"/>
  <c r="D9" i="3"/>
  <c r="C12" i="3"/>
  <c r="N34" i="2"/>
  <c r="N33" i="2"/>
  <c r="I80" i="1"/>
  <c r="I56" i="1"/>
  <c r="I28" i="1"/>
  <c r="N51" i="2"/>
  <c r="N44" i="2"/>
  <c r="N43" i="2"/>
  <c r="N42" i="2"/>
  <c r="N36" i="2"/>
  <c r="N6" i="2"/>
  <c r="B12" i="3"/>
  <c r="K74" i="1"/>
  <c r="K61" i="1"/>
  <c r="N23" i="2"/>
  <c r="J68" i="1" l="1"/>
  <c r="K12" i="3"/>
  <c r="K14" i="3" s="1"/>
  <c r="J12" i="3"/>
  <c r="I14" i="3"/>
  <c r="B14" i="3"/>
  <c r="L9" i="3"/>
  <c r="L12" i="3" s="1"/>
  <c r="K9" i="3"/>
  <c r="J9" i="3"/>
  <c r="I9" i="3"/>
  <c r="H9" i="3"/>
  <c r="H14" i="3" s="1"/>
  <c r="G9" i="3"/>
  <c r="F9" i="3"/>
  <c r="E9" i="3"/>
  <c r="E12" i="3" s="1"/>
  <c r="C9" i="3"/>
  <c r="B9" i="3"/>
  <c r="H43" i="1"/>
  <c r="M14" i="3"/>
  <c r="N7" i="3"/>
  <c r="N5" i="3"/>
  <c r="J14" i="2"/>
  <c r="N14" i="2" s="1"/>
  <c r="H48" i="1"/>
  <c r="N26" i="2"/>
  <c r="M54" i="2"/>
  <c r="L54" i="2"/>
  <c r="K54" i="2"/>
  <c r="J54" i="2"/>
  <c r="I54" i="2"/>
  <c r="H54" i="2"/>
  <c r="G54" i="2"/>
  <c r="F54" i="2"/>
  <c r="E54" i="2"/>
  <c r="D54" i="2"/>
  <c r="C54" i="2"/>
  <c r="B54" i="2"/>
  <c r="N31" i="2"/>
  <c r="N30" i="2"/>
  <c r="N27" i="2"/>
  <c r="N24" i="2"/>
  <c r="N22" i="2"/>
  <c r="N20" i="2"/>
  <c r="N19" i="2"/>
  <c r="E87" i="1"/>
  <c r="E80" i="1"/>
  <c r="E74" i="1"/>
  <c r="E67" i="1"/>
  <c r="E61" i="1"/>
  <c r="E56" i="1"/>
  <c r="E48" i="1"/>
  <c r="E35" i="1"/>
  <c r="E28" i="1"/>
  <c r="E18" i="1"/>
  <c r="E20" i="1" s="1"/>
  <c r="C80" i="1"/>
  <c r="C67" i="1"/>
  <c r="C61" i="1"/>
  <c r="C35" i="1"/>
  <c r="F68" i="1" l="1"/>
  <c r="E82" i="1"/>
  <c r="J14" i="3"/>
  <c r="L14" i="3"/>
  <c r="C14" i="3"/>
  <c r="G14" i="3"/>
  <c r="F14" i="3"/>
  <c r="E14" i="3"/>
  <c r="C74" i="1"/>
  <c r="C82" i="1" s="1"/>
  <c r="N54" i="2"/>
  <c r="C85" i="1" l="1"/>
  <c r="C87" i="1" s="1"/>
  <c r="D12" i="3"/>
  <c r="D14" i="3" s="1"/>
</calcChain>
</file>

<file path=xl/sharedStrings.xml><?xml version="1.0" encoding="utf-8"?>
<sst xmlns="http://schemas.openxmlformats.org/spreadsheetml/2006/main" count="177" uniqueCount="123">
  <si>
    <t>Income:</t>
  </si>
  <si>
    <t>Postage  Reimbursed</t>
  </si>
  <si>
    <t>Funds from Region 6</t>
  </si>
  <si>
    <t>Funds from WSO</t>
  </si>
  <si>
    <t>Sale of Literature</t>
  </si>
  <si>
    <t>Misc</t>
  </si>
  <si>
    <t>Total Income</t>
  </si>
  <si>
    <t>Expenses:</t>
  </si>
  <si>
    <t>Internet  Services</t>
  </si>
  <si>
    <t>Domain (2011-2025)</t>
  </si>
  <si>
    <t>Freedom Voice</t>
  </si>
  <si>
    <t>GMNI Meeting Room Rent</t>
  </si>
  <si>
    <t>Zoom - 3 accounts (14.99 ea)</t>
  </si>
  <si>
    <t>Misc Office Expenses</t>
  </si>
  <si>
    <t>PO Box Rental</t>
  </si>
  <si>
    <t>Postage</t>
  </si>
  <si>
    <t>Bank Service Charges</t>
  </si>
  <si>
    <t>Stop Check Fees</t>
  </si>
  <si>
    <t>State of Vermont Filing Fees</t>
  </si>
  <si>
    <t>Change Agent Name</t>
  </si>
  <si>
    <t>Assumed Business Name</t>
  </si>
  <si>
    <t>Conferences And Assemblies</t>
  </si>
  <si>
    <t>Region 6  Assembly</t>
  </si>
  <si>
    <t xml:space="preserve">    Hotel ($175/day/pp)</t>
  </si>
  <si>
    <t xml:space="preserve">    Meals ($75/day/pp)</t>
  </si>
  <si>
    <t xml:space="preserve">    Mileage (.14/mi)</t>
  </si>
  <si>
    <t xml:space="preserve">       Total Regiion 6 Assemby</t>
  </si>
  <si>
    <t>Region 6  Leader Workshop</t>
  </si>
  <si>
    <t xml:space="preserve">    Tuition</t>
  </si>
  <si>
    <t xml:space="preserve">     Meals</t>
  </si>
  <si>
    <t xml:space="preserve">       Total Reg 6 Leadership  Wkshp</t>
  </si>
  <si>
    <t>WBSC Conference</t>
  </si>
  <si>
    <t xml:space="preserve">    Hotel ($85/day/pp)</t>
  </si>
  <si>
    <t xml:space="preserve">    Transportation</t>
  </si>
  <si>
    <t xml:space="preserve">    Misc</t>
  </si>
  <si>
    <t xml:space="preserve">        Total WBSC Conference</t>
  </si>
  <si>
    <t xml:space="preserve">      Total Office Expenses</t>
  </si>
  <si>
    <t xml:space="preserve">       Total VT Filing Fees</t>
  </si>
  <si>
    <t>Total Conferences &amp; Assemblies</t>
  </si>
  <si>
    <t xml:space="preserve">        Total Web Services ( 1&amp;1)</t>
  </si>
  <si>
    <t>Remote Meeting Svcs</t>
  </si>
  <si>
    <t xml:space="preserve">     Total Remote  Mtg Services</t>
  </si>
  <si>
    <t>Contributions</t>
  </si>
  <si>
    <t xml:space="preserve">     Non OA Contributions</t>
  </si>
  <si>
    <t xml:space="preserve">    Region 6</t>
  </si>
  <si>
    <t xml:space="preserve">    WSO</t>
  </si>
  <si>
    <t xml:space="preserve">         Total Contributions</t>
  </si>
  <si>
    <t xml:space="preserve">     New Meeting Start up</t>
  </si>
  <si>
    <t xml:space="preserve">     GMNI Outreach</t>
  </si>
  <si>
    <t>Income</t>
  </si>
  <si>
    <t>Available Funds</t>
  </si>
  <si>
    <t>Beginning Cash Balance</t>
  </si>
  <si>
    <t>Outreach and Workshops</t>
  </si>
  <si>
    <t xml:space="preserve">        Total Outreach&amp;Workshops</t>
  </si>
  <si>
    <t xml:space="preserve">            Total Expenses</t>
  </si>
  <si>
    <t xml:space="preserve">     Workshop Supplies and rents</t>
  </si>
  <si>
    <t xml:space="preserve"> Cash Available EOY</t>
  </si>
  <si>
    <t>Web Services</t>
  </si>
  <si>
    <t>Less Cash Reserve</t>
  </si>
  <si>
    <t>Cash Availble for Next FY</t>
  </si>
  <si>
    <t>GMNI Financial Report</t>
  </si>
  <si>
    <t xml:space="preserve">    Registration</t>
  </si>
  <si>
    <t>Jan</t>
  </si>
  <si>
    <t>Feb</t>
  </si>
  <si>
    <t>March</t>
  </si>
  <si>
    <t>April</t>
  </si>
  <si>
    <t>May</t>
  </si>
  <si>
    <t>June</t>
  </si>
  <si>
    <t>July</t>
  </si>
  <si>
    <t>Aug</t>
  </si>
  <si>
    <t>Sept</t>
  </si>
  <si>
    <t>Oct</t>
  </si>
  <si>
    <t>Dec</t>
  </si>
  <si>
    <t>7th Traditions</t>
  </si>
  <si>
    <t>Internet  Services-upgrade fee</t>
  </si>
  <si>
    <t>Total</t>
  </si>
  <si>
    <t>Total Expenses for year</t>
  </si>
  <si>
    <t>deposits</t>
  </si>
  <si>
    <t>expenses</t>
  </si>
  <si>
    <t>bank balance prior pd</t>
  </si>
  <si>
    <t>plus o/s checks</t>
  </si>
  <si>
    <t>ending bank balance</t>
  </si>
  <si>
    <t>jan</t>
  </si>
  <si>
    <t>feb</t>
  </si>
  <si>
    <t>march</t>
  </si>
  <si>
    <t>april</t>
  </si>
  <si>
    <t>may</t>
  </si>
  <si>
    <t>june</t>
  </si>
  <si>
    <t>july</t>
  </si>
  <si>
    <t>aug</t>
  </si>
  <si>
    <t>sept</t>
  </si>
  <si>
    <t>oct</t>
  </si>
  <si>
    <t>dec</t>
  </si>
  <si>
    <t>totals</t>
  </si>
  <si>
    <t>Less reserve</t>
  </si>
  <si>
    <t>cash for financial statements</t>
  </si>
  <si>
    <t>Misc Expenses</t>
  </si>
  <si>
    <t>Ending Cash</t>
  </si>
  <si>
    <t>FY 2023 Income &amp; Expenses</t>
  </si>
  <si>
    <t>Nov</t>
  </si>
  <si>
    <t>Free Conference Call</t>
  </si>
  <si>
    <t xml:space="preserve"> Bank Reconcilliations fy2023</t>
  </si>
  <si>
    <t>Budget for FY 2023</t>
  </si>
  <si>
    <t>Left in budget</t>
  </si>
  <si>
    <t>shortfall</t>
  </si>
  <si>
    <t>as of 11/13/2023</t>
  </si>
  <si>
    <t>Registration</t>
  </si>
  <si>
    <t>nov *</t>
  </si>
  <si>
    <t>* please note - nov amounts are not from bank statement because banks statement will not be issued prior to the 11/17/2023 meeting. These amounts are from the bank activity as of 11/10/23</t>
  </si>
  <si>
    <t>for the year end I will correct the actual costs hitting the bank account for Nov.</t>
  </si>
  <si>
    <t>Prepared for 11/17/2023 meeting</t>
  </si>
  <si>
    <t xml:space="preserve">Actual  vs Budgeted </t>
  </si>
  <si>
    <t>Actuals FY 2023</t>
  </si>
  <si>
    <t>on budget</t>
  </si>
  <si>
    <t>over budget</t>
  </si>
  <si>
    <t>shortfall is due to $300 amt paid in 2023 fr 2022</t>
  </si>
  <si>
    <t xml:space="preserve">over budget - we only accounted for 1 night per conference and Karen was there 2 nights </t>
  </si>
  <si>
    <t>under budget</t>
  </si>
  <si>
    <t>over budget - we did not account for the wsbs</t>
  </si>
  <si>
    <t>Domain Name 2024-2029</t>
  </si>
  <si>
    <t>shortfall - we were not scheduled to renew domain name until 2025</t>
  </si>
  <si>
    <t>shortfa;;</t>
  </si>
  <si>
    <t>Actual  FY 2023as of 11/10/2023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</si>
</sst>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7E6BB-C4E5-4C0E-AF33-995B9136A33E}">
  <sheetPr>
    <pageSetUpPr fitToPage="1"/>
  </sheetPr>
  <dimension ref="A2:L87"/>
  <sheetViews>
    <sheetView tabSelected="1" zoomScaleNormal="100" workbookViewId="0">
      <selection activeCell="I86" sqref="I86"/>
    </sheetView>
  </sheetViews>
  <sheetFormatPr defaultRowHeight="14.4" x14ac:dyDescent="0.3"/>
  <cols>
    <col min="1" max="1" width="21.109375" customWidth="1"/>
    <col min="3" max="3" width="8.88671875" customWidth="1"/>
    <col min="4" max="4" width="10" customWidth="1"/>
    <col min="5" max="5" width="9.21875" customWidth="1"/>
    <col min="6" max="6" width="8.109375" customWidth="1"/>
    <col min="7" max="7" width="0.109375" customWidth="1"/>
    <col min="8" max="8" width="15.44140625" customWidth="1"/>
    <col min="11" max="12" width="16.88671875" customWidth="1"/>
  </cols>
  <sheetData>
    <row r="2" spans="1:12" x14ac:dyDescent="0.3">
      <c r="B2" t="s">
        <v>60</v>
      </c>
    </row>
    <row r="3" spans="1:12" x14ac:dyDescent="0.3">
      <c r="B3" t="s">
        <v>111</v>
      </c>
    </row>
    <row r="4" spans="1:12" x14ac:dyDescent="0.3">
      <c r="B4" t="s">
        <v>110</v>
      </c>
    </row>
    <row r="6" spans="1:12" x14ac:dyDescent="0.3">
      <c r="B6" t="s">
        <v>112</v>
      </c>
      <c r="D6" t="s">
        <v>102</v>
      </c>
      <c r="H6" t="s">
        <v>122</v>
      </c>
      <c r="K6" t="s">
        <v>103</v>
      </c>
    </row>
    <row r="9" spans="1:12" x14ac:dyDescent="0.3">
      <c r="A9" t="s">
        <v>51</v>
      </c>
      <c r="C9">
        <v>6781.26</v>
      </c>
      <c r="E9">
        <v>7478.55</v>
      </c>
      <c r="I9">
        <v>9278.91</v>
      </c>
    </row>
    <row r="11" spans="1:12" x14ac:dyDescent="0.3">
      <c r="A11" t="s">
        <v>49</v>
      </c>
    </row>
    <row r="12" spans="1:12" x14ac:dyDescent="0.3">
      <c r="A12" t="s">
        <v>73</v>
      </c>
      <c r="B12">
        <v>3746.68</v>
      </c>
      <c r="D12">
        <v>5000</v>
      </c>
      <c r="F12">
        <v>0</v>
      </c>
      <c r="H12">
        <v>3268.8</v>
      </c>
      <c r="K12">
        <v>-1731.2</v>
      </c>
      <c r="L12" t="s">
        <v>121</v>
      </c>
    </row>
    <row r="13" spans="1:12" x14ac:dyDescent="0.3">
      <c r="A13" t="s">
        <v>1</v>
      </c>
      <c r="B13">
        <v>0</v>
      </c>
    </row>
    <row r="14" spans="1:12" x14ac:dyDescent="0.3">
      <c r="A14" t="s">
        <v>2</v>
      </c>
      <c r="B14">
        <v>0</v>
      </c>
      <c r="H14">
        <v>1200</v>
      </c>
      <c r="K14">
        <v>1200</v>
      </c>
    </row>
    <row r="15" spans="1:12" x14ac:dyDescent="0.3">
      <c r="A15" t="s">
        <v>3</v>
      </c>
      <c r="B15">
        <v>0</v>
      </c>
    </row>
    <row r="16" spans="1:12" x14ac:dyDescent="0.3">
      <c r="A16" t="s">
        <v>4</v>
      </c>
      <c r="B16">
        <v>0</v>
      </c>
    </row>
    <row r="17" spans="1:12" x14ac:dyDescent="0.3">
      <c r="A17" t="s">
        <v>5</v>
      </c>
      <c r="B17">
        <v>0</v>
      </c>
    </row>
    <row r="18" spans="1:12" x14ac:dyDescent="0.3">
      <c r="A18" t="s">
        <v>6</v>
      </c>
      <c r="C18">
        <f>SUM(B12:B17)</f>
        <v>3746.68</v>
      </c>
      <c r="E18">
        <f>SUM(D12:D17)</f>
        <v>5000</v>
      </c>
      <c r="I18">
        <f>SUM(H9:H17)</f>
        <v>4468.8</v>
      </c>
      <c r="K18">
        <v>531.20000000000005</v>
      </c>
      <c r="L18" t="s">
        <v>104</v>
      </c>
    </row>
    <row r="20" spans="1:12" x14ac:dyDescent="0.3">
      <c r="A20" t="s">
        <v>50</v>
      </c>
      <c r="C20">
        <f>SUM(C9:C18)</f>
        <v>10527.94</v>
      </c>
      <c r="E20">
        <f>SUM(E9:E18)</f>
        <v>12478.55</v>
      </c>
      <c r="I20">
        <f>SUM(I9:I18)</f>
        <v>13747.71</v>
      </c>
    </row>
    <row r="23" spans="1:12" x14ac:dyDescent="0.3">
      <c r="A23" t="s">
        <v>7</v>
      </c>
    </row>
    <row r="24" spans="1:12" x14ac:dyDescent="0.3">
      <c r="A24" t="s">
        <v>57</v>
      </c>
    </row>
    <row r="25" spans="1:12" x14ac:dyDescent="0.3">
      <c r="A25" t="s">
        <v>8</v>
      </c>
      <c r="B25">
        <v>-207.12</v>
      </c>
      <c r="D25">
        <v>-207.12</v>
      </c>
      <c r="H25">
        <v>-155.34</v>
      </c>
      <c r="K25">
        <v>51.78</v>
      </c>
      <c r="L25" t="s">
        <v>113</v>
      </c>
    </row>
    <row r="26" spans="1:12" x14ac:dyDescent="0.3">
      <c r="A26" t="s">
        <v>74</v>
      </c>
      <c r="B26">
        <v>-84</v>
      </c>
      <c r="D26">
        <v>-84</v>
      </c>
      <c r="H26">
        <v>-63</v>
      </c>
      <c r="K26">
        <v>21</v>
      </c>
      <c r="L26" t="s">
        <v>113</v>
      </c>
    </row>
    <row r="27" spans="1:12" x14ac:dyDescent="0.3">
      <c r="A27" t="s">
        <v>9</v>
      </c>
    </row>
    <row r="28" spans="1:12" x14ac:dyDescent="0.3">
      <c r="A28" t="s">
        <v>39</v>
      </c>
      <c r="C28">
        <f>SUM(B25:B27)</f>
        <v>-291.12</v>
      </c>
      <c r="E28">
        <f>SUM(D25:D27)</f>
        <v>-291.12</v>
      </c>
      <c r="I28">
        <f>SUM(H25:H27)</f>
        <v>-218.34</v>
      </c>
      <c r="K28">
        <f>SUM(K25:K26)</f>
        <v>72.78</v>
      </c>
      <c r="L28" t="s">
        <v>113</v>
      </c>
    </row>
    <row r="30" spans="1:12" x14ac:dyDescent="0.3">
      <c r="A30" t="s">
        <v>40</v>
      </c>
    </row>
    <row r="31" spans="1:12" x14ac:dyDescent="0.3">
      <c r="A31" t="s">
        <v>10</v>
      </c>
      <c r="B31">
        <v>-426.72</v>
      </c>
      <c r="D31">
        <v>-126.72</v>
      </c>
      <c r="H31">
        <v>-84.48</v>
      </c>
      <c r="K31">
        <v>42.24</v>
      </c>
      <c r="L31" t="s">
        <v>113</v>
      </c>
    </row>
    <row r="32" spans="1:12" x14ac:dyDescent="0.3">
      <c r="A32" t="s">
        <v>12</v>
      </c>
      <c r="B32">
        <v>-539.64</v>
      </c>
      <c r="D32">
        <v>-449.7</v>
      </c>
      <c r="H32">
        <v>-473.7</v>
      </c>
      <c r="K32">
        <v>71.94</v>
      </c>
      <c r="L32" t="s">
        <v>114</v>
      </c>
    </row>
    <row r="33" spans="1:12" x14ac:dyDescent="0.3">
      <c r="A33" t="s">
        <v>100</v>
      </c>
      <c r="D33">
        <v>-180</v>
      </c>
      <c r="H33">
        <v>-435</v>
      </c>
      <c r="K33">
        <v>-255</v>
      </c>
      <c r="L33" t="s">
        <v>115</v>
      </c>
    </row>
    <row r="34" spans="1:12" x14ac:dyDescent="0.3">
      <c r="A34" t="s">
        <v>119</v>
      </c>
      <c r="H34">
        <v>-265</v>
      </c>
      <c r="K34">
        <v>-265</v>
      </c>
      <c r="L34" t="s">
        <v>120</v>
      </c>
    </row>
    <row r="35" spans="1:12" x14ac:dyDescent="0.3">
      <c r="A35" t="s">
        <v>41</v>
      </c>
      <c r="C35">
        <f>SUM(B31:B33)</f>
        <v>-966.36</v>
      </c>
      <c r="E35">
        <f>SUM(D31:D33)</f>
        <v>-756.42</v>
      </c>
      <c r="I35">
        <f>SUM(H31:H34)</f>
        <v>-1258.1799999999998</v>
      </c>
      <c r="K35">
        <f>SUM(K31:K34)</f>
        <v>-405.82</v>
      </c>
    </row>
    <row r="37" spans="1:12" x14ac:dyDescent="0.3">
      <c r="A37" t="s">
        <v>13</v>
      </c>
    </row>
    <row r="38" spans="1:12" x14ac:dyDescent="0.3">
      <c r="A38" t="s">
        <v>14</v>
      </c>
      <c r="B38">
        <v>-216</v>
      </c>
      <c r="D38">
        <v>-250</v>
      </c>
      <c r="H38">
        <v>-230</v>
      </c>
      <c r="K38">
        <v>20</v>
      </c>
    </row>
    <row r="39" spans="1:12" x14ac:dyDescent="0.3">
      <c r="A39" t="s">
        <v>15</v>
      </c>
      <c r="B39">
        <v>-10.55</v>
      </c>
      <c r="D39">
        <v>0</v>
      </c>
    </row>
    <row r="40" spans="1:12" x14ac:dyDescent="0.3">
      <c r="A40" t="s">
        <v>16</v>
      </c>
      <c r="B40">
        <v>0</v>
      </c>
      <c r="D40">
        <v>-50</v>
      </c>
      <c r="K40">
        <v>50</v>
      </c>
    </row>
    <row r="41" spans="1:12" x14ac:dyDescent="0.3">
      <c r="A41" t="s">
        <v>17</v>
      </c>
      <c r="B41">
        <v>0</v>
      </c>
      <c r="D41">
        <v>-144</v>
      </c>
      <c r="K41">
        <v>144</v>
      </c>
    </row>
    <row r="42" spans="1:12" x14ac:dyDescent="0.3">
      <c r="A42" t="s">
        <v>96</v>
      </c>
      <c r="B42">
        <v>0</v>
      </c>
    </row>
    <row r="43" spans="1:12" x14ac:dyDescent="0.3">
      <c r="A43" t="s">
        <v>36</v>
      </c>
      <c r="C43">
        <f>SUM(B38:B42)</f>
        <v>-226.55</v>
      </c>
      <c r="E43">
        <f>SUM(D38:D42)</f>
        <v>-444</v>
      </c>
      <c r="H43">
        <f>SUM(F37:F42)</f>
        <v>0</v>
      </c>
      <c r="I43">
        <f>SUM(H38:H42)</f>
        <v>-230</v>
      </c>
      <c r="K43">
        <v>20</v>
      </c>
    </row>
    <row r="45" spans="1:12" x14ac:dyDescent="0.3">
      <c r="A45" t="s">
        <v>18</v>
      </c>
    </row>
    <row r="46" spans="1:12" x14ac:dyDescent="0.3">
      <c r="A46" t="s">
        <v>19</v>
      </c>
      <c r="B46">
        <v>-25</v>
      </c>
      <c r="D46">
        <v>-25</v>
      </c>
      <c r="H46">
        <v>-25</v>
      </c>
    </row>
    <row r="47" spans="1:12" x14ac:dyDescent="0.3">
      <c r="A47" t="s">
        <v>20</v>
      </c>
      <c r="B47">
        <v>-40</v>
      </c>
      <c r="D47">
        <v>0</v>
      </c>
    </row>
    <row r="48" spans="1:12" x14ac:dyDescent="0.3">
      <c r="A48" t="s">
        <v>37</v>
      </c>
      <c r="C48">
        <f>SUM(B46:B47)</f>
        <v>-65</v>
      </c>
      <c r="E48">
        <f>SUM(D46:D47)</f>
        <v>-25</v>
      </c>
      <c r="H48">
        <f>SUM(F46:F47)</f>
        <v>0</v>
      </c>
      <c r="I48">
        <f>SUM(H46:H47)</f>
        <v>-25</v>
      </c>
      <c r="K48">
        <v>0</v>
      </c>
    </row>
    <row r="50" spans="1:12" x14ac:dyDescent="0.3">
      <c r="A50" t="s">
        <v>21</v>
      </c>
    </row>
    <row r="51" spans="1:12" x14ac:dyDescent="0.3">
      <c r="A51" t="s">
        <v>22</v>
      </c>
    </row>
    <row r="52" spans="1:12" x14ac:dyDescent="0.3">
      <c r="A52" t="s">
        <v>23</v>
      </c>
      <c r="B52">
        <v>0</v>
      </c>
      <c r="D52">
        <v>-350</v>
      </c>
      <c r="H52">
        <v>-620.16</v>
      </c>
      <c r="K52">
        <v>-270.60000000000002</v>
      </c>
      <c r="L52" t="s">
        <v>116</v>
      </c>
    </row>
    <row r="53" spans="1:12" x14ac:dyDescent="0.3">
      <c r="A53" t="s">
        <v>24</v>
      </c>
      <c r="B53">
        <v>0</v>
      </c>
      <c r="D53">
        <v>-150</v>
      </c>
      <c r="H53">
        <v>-103.13</v>
      </c>
      <c r="K53">
        <v>46.87</v>
      </c>
      <c r="L53" t="s">
        <v>117</v>
      </c>
    </row>
    <row r="54" spans="1:12" x14ac:dyDescent="0.3">
      <c r="A54" t="s">
        <v>25</v>
      </c>
      <c r="B54">
        <v>0</v>
      </c>
      <c r="D54">
        <v>-150</v>
      </c>
      <c r="H54">
        <v>-116.9</v>
      </c>
      <c r="K54">
        <v>33.1</v>
      </c>
      <c r="L54" t="s">
        <v>117</v>
      </c>
    </row>
    <row r="55" spans="1:12" x14ac:dyDescent="0.3">
      <c r="A55" t="s">
        <v>61</v>
      </c>
      <c r="D55">
        <v>-20</v>
      </c>
      <c r="H55">
        <v>-15</v>
      </c>
      <c r="K55">
        <v>5</v>
      </c>
      <c r="L55" t="s">
        <v>117</v>
      </c>
    </row>
    <row r="56" spans="1:12" x14ac:dyDescent="0.3">
      <c r="A56" t="s">
        <v>26</v>
      </c>
      <c r="C56">
        <f>SUM(B51:B54)</f>
        <v>0</v>
      </c>
      <c r="E56">
        <f>SUM(D52:D55)</f>
        <v>-670</v>
      </c>
      <c r="I56">
        <f>SUM(H52:H55)</f>
        <v>-855.18999999999994</v>
      </c>
    </row>
    <row r="57" spans="1:12" x14ac:dyDescent="0.3">
      <c r="A57" t="s">
        <v>27</v>
      </c>
    </row>
    <row r="58" spans="1:12" x14ac:dyDescent="0.3">
      <c r="A58" t="s">
        <v>28</v>
      </c>
      <c r="B58">
        <v>0</v>
      </c>
      <c r="D58">
        <v>-25</v>
      </c>
      <c r="K58">
        <v>25</v>
      </c>
      <c r="L58" t="s">
        <v>117</v>
      </c>
    </row>
    <row r="59" spans="1:12" x14ac:dyDescent="0.3">
      <c r="A59" t="s">
        <v>29</v>
      </c>
      <c r="B59">
        <v>0</v>
      </c>
      <c r="D59">
        <v>-75</v>
      </c>
      <c r="K59">
        <v>75</v>
      </c>
      <c r="L59" t="s">
        <v>117</v>
      </c>
    </row>
    <row r="60" spans="1:12" x14ac:dyDescent="0.3">
      <c r="A60" t="s">
        <v>25</v>
      </c>
      <c r="B60">
        <v>0</v>
      </c>
      <c r="D60">
        <v>-100</v>
      </c>
      <c r="K60">
        <v>100</v>
      </c>
      <c r="L60" t="s">
        <v>117</v>
      </c>
    </row>
    <row r="61" spans="1:12" x14ac:dyDescent="0.3">
      <c r="A61" t="s">
        <v>30</v>
      </c>
      <c r="C61">
        <f>SUM(B58:B60)</f>
        <v>0</v>
      </c>
      <c r="E61">
        <f>SUM(D58:D60)</f>
        <v>-200</v>
      </c>
      <c r="I61">
        <f>SUM(H58:H60)</f>
        <v>0</v>
      </c>
      <c r="K61">
        <f>SUM(I58:I60)</f>
        <v>0</v>
      </c>
    </row>
    <row r="62" spans="1:12" x14ac:dyDescent="0.3">
      <c r="A62" t="s">
        <v>31</v>
      </c>
    </row>
    <row r="63" spans="1:12" x14ac:dyDescent="0.3">
      <c r="A63" t="s">
        <v>32</v>
      </c>
      <c r="B63">
        <v>0</v>
      </c>
      <c r="D63">
        <v>0</v>
      </c>
      <c r="H63">
        <v>-862.35</v>
      </c>
      <c r="K63">
        <v>-862.35</v>
      </c>
      <c r="L63" t="s">
        <v>118</v>
      </c>
    </row>
    <row r="64" spans="1:12" x14ac:dyDescent="0.3">
      <c r="A64" t="s">
        <v>24</v>
      </c>
      <c r="B64">
        <v>0</v>
      </c>
      <c r="D64">
        <v>0</v>
      </c>
      <c r="H64">
        <v>-161.56</v>
      </c>
      <c r="K64">
        <v>-161.56</v>
      </c>
      <c r="L64" t="s">
        <v>118</v>
      </c>
    </row>
    <row r="65" spans="1:12" x14ac:dyDescent="0.3">
      <c r="A65" t="s">
        <v>33</v>
      </c>
      <c r="B65">
        <v>0</v>
      </c>
      <c r="D65">
        <v>0</v>
      </c>
      <c r="H65">
        <v>-1200</v>
      </c>
      <c r="K65">
        <v>-940.4</v>
      </c>
      <c r="L65" t="s">
        <v>118</v>
      </c>
    </row>
    <row r="66" spans="1:12" x14ac:dyDescent="0.3">
      <c r="A66" t="s">
        <v>61</v>
      </c>
      <c r="H66">
        <v>-200</v>
      </c>
      <c r="K66">
        <v>200</v>
      </c>
      <c r="L66" t="s">
        <v>118</v>
      </c>
    </row>
    <row r="67" spans="1:12" x14ac:dyDescent="0.3">
      <c r="A67" t="s">
        <v>35</v>
      </c>
      <c r="C67">
        <f>SUM(B63:B65)</f>
        <v>0</v>
      </c>
      <c r="E67">
        <f>SUM(D63:D65)</f>
        <v>0</v>
      </c>
      <c r="I67">
        <f>SUM(H63:H66)</f>
        <v>-2423.91</v>
      </c>
    </row>
    <row r="68" spans="1:12" x14ac:dyDescent="0.3">
      <c r="A68" t="s">
        <v>38</v>
      </c>
      <c r="F68">
        <f>SUM(E56:E67)</f>
        <v>-870</v>
      </c>
      <c r="J68">
        <f>SUM(I56:I67)</f>
        <v>-3279.1</v>
      </c>
    </row>
    <row r="70" spans="1:12" x14ac:dyDescent="0.3">
      <c r="A70" t="s">
        <v>42</v>
      </c>
    </row>
    <row r="71" spans="1:12" x14ac:dyDescent="0.3">
      <c r="A71" t="s">
        <v>43</v>
      </c>
      <c r="D71">
        <v>0</v>
      </c>
    </row>
    <row r="72" spans="1:12" x14ac:dyDescent="0.3">
      <c r="A72" t="s">
        <v>44</v>
      </c>
      <c r="B72">
        <v>0</v>
      </c>
      <c r="D72">
        <v>0</v>
      </c>
    </row>
    <row r="73" spans="1:12" x14ac:dyDescent="0.3">
      <c r="A73" t="s">
        <v>45</v>
      </c>
      <c r="B73">
        <v>0</v>
      </c>
      <c r="D73">
        <v>0</v>
      </c>
    </row>
    <row r="74" spans="1:12" x14ac:dyDescent="0.3">
      <c r="A74" t="s">
        <v>46</v>
      </c>
      <c r="C74">
        <f>SUM(B71:B73)</f>
        <v>0</v>
      </c>
      <c r="E74">
        <f>SUM(D71:D73)</f>
        <v>0</v>
      </c>
      <c r="K74">
        <f>SUM(I71:I73)</f>
        <v>0</v>
      </c>
    </row>
    <row r="76" spans="1:12" x14ac:dyDescent="0.3">
      <c r="A76" t="s">
        <v>52</v>
      </c>
    </row>
    <row r="77" spans="1:12" x14ac:dyDescent="0.3">
      <c r="A77" t="s">
        <v>47</v>
      </c>
      <c r="B77">
        <v>0</v>
      </c>
      <c r="D77">
        <v>0</v>
      </c>
    </row>
    <row r="78" spans="1:12" x14ac:dyDescent="0.3">
      <c r="A78" t="s">
        <v>48</v>
      </c>
      <c r="B78">
        <v>0</v>
      </c>
      <c r="D78">
        <v>0</v>
      </c>
    </row>
    <row r="79" spans="1:12" x14ac:dyDescent="0.3">
      <c r="A79" t="s">
        <v>55</v>
      </c>
      <c r="D79">
        <v>-60</v>
      </c>
      <c r="H79">
        <v>-50</v>
      </c>
      <c r="K79">
        <v>10</v>
      </c>
      <c r="L79" t="s">
        <v>117</v>
      </c>
    </row>
    <row r="80" spans="1:12" x14ac:dyDescent="0.3">
      <c r="A80" t="s">
        <v>53</v>
      </c>
      <c r="C80">
        <f>SUM(B77:B80)</f>
        <v>0</v>
      </c>
      <c r="E80">
        <f>SUM(D77:D79)</f>
        <v>-60</v>
      </c>
      <c r="I80">
        <f>SUM(H77:H79)</f>
        <v>-50</v>
      </c>
      <c r="K80">
        <v>10</v>
      </c>
    </row>
    <row r="82" spans="1:9" x14ac:dyDescent="0.3">
      <c r="A82" t="s">
        <v>54</v>
      </c>
      <c r="C82">
        <f>SUM(C28:C80)</f>
        <v>-1549.03</v>
      </c>
      <c r="E82">
        <f>SUM(E28:E80)</f>
        <v>-2446.54</v>
      </c>
      <c r="I82">
        <f>SUM(I28:I81)</f>
        <v>-5060.619999999999</v>
      </c>
    </row>
    <row r="85" spans="1:9" x14ac:dyDescent="0.3">
      <c r="A85" t="s">
        <v>56</v>
      </c>
      <c r="C85">
        <f>SUM(C20:C80)</f>
        <v>8978.91</v>
      </c>
      <c r="E85">
        <v>5230.72</v>
      </c>
      <c r="I85">
        <v>8687.09</v>
      </c>
    </row>
    <row r="86" spans="1:9" x14ac:dyDescent="0.3">
      <c r="A86" t="s">
        <v>58</v>
      </c>
      <c r="C86">
        <v>-400</v>
      </c>
      <c r="E86">
        <v>-400</v>
      </c>
      <c r="I86">
        <v>-400</v>
      </c>
    </row>
    <row r="87" spans="1:9" x14ac:dyDescent="0.3">
      <c r="A87" t="s">
        <v>59</v>
      </c>
      <c r="C87">
        <f>SUM(C85:C86)</f>
        <v>8578.91</v>
      </c>
      <c r="E87">
        <f>SUM(E85:E86)</f>
        <v>4830.72</v>
      </c>
      <c r="I87">
        <f>SUM(I85:I86)</f>
        <v>8287.09</v>
      </c>
    </row>
  </sheetData>
  <pageMargins left="0.7" right="0.7" top="0.75" bottom="0.75" header="0.3" footer="0.3"/>
  <pageSetup scale="62" fitToHeight="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9FB1A-DD3A-4CE0-B2C2-83653E30E345}">
  <sheetPr>
    <pageSetUpPr fitToPage="1"/>
  </sheetPr>
  <dimension ref="A2:N17"/>
  <sheetViews>
    <sheetView workbookViewId="0"/>
  </sheetViews>
  <sheetFormatPr defaultRowHeight="14.4" x14ac:dyDescent="0.3"/>
  <cols>
    <col min="1" max="1" width="27.21875" customWidth="1"/>
    <col min="4" max="4" width="10.44140625" customWidth="1"/>
    <col min="5" max="5" width="14.44140625" customWidth="1"/>
    <col min="6" max="6" width="10" customWidth="1"/>
    <col min="7" max="7" width="10.109375" customWidth="1"/>
    <col min="8" max="8" width="9.5546875" customWidth="1"/>
    <col min="9" max="9" width="8" customWidth="1"/>
    <col min="10" max="10" width="8.6640625" customWidth="1"/>
    <col min="11" max="11" width="8.88671875" customWidth="1"/>
    <col min="12" max="12" width="9.33203125" customWidth="1"/>
    <col min="13" max="13" width="8.77734375" customWidth="1"/>
    <col min="14" max="14" width="8.5546875" customWidth="1"/>
  </cols>
  <sheetData>
    <row r="2" spans="1:14" x14ac:dyDescent="0.3">
      <c r="E2" t="s">
        <v>101</v>
      </c>
    </row>
    <row r="3" spans="1:14" x14ac:dyDescent="0.3">
      <c r="B3" t="s">
        <v>82</v>
      </c>
      <c r="C3" t="s">
        <v>83</v>
      </c>
      <c r="D3" t="s">
        <v>84</v>
      </c>
      <c r="E3" t="s">
        <v>85</v>
      </c>
      <c r="F3" t="s">
        <v>86</v>
      </c>
      <c r="G3" t="s">
        <v>87</v>
      </c>
      <c r="H3" t="s">
        <v>88</v>
      </c>
      <c r="I3" t="s">
        <v>89</v>
      </c>
      <c r="J3" t="s">
        <v>90</v>
      </c>
      <c r="K3" t="s">
        <v>91</v>
      </c>
      <c r="L3" t="s">
        <v>107</v>
      </c>
      <c r="M3" t="s">
        <v>92</v>
      </c>
      <c r="N3" t="s">
        <v>93</v>
      </c>
    </row>
    <row r="4" spans="1:14" x14ac:dyDescent="0.3">
      <c r="A4" t="s">
        <v>79</v>
      </c>
      <c r="B4">
        <v>9278.91</v>
      </c>
      <c r="C4">
        <v>9223.3799999999992</v>
      </c>
      <c r="D4">
        <v>8831.85</v>
      </c>
      <c r="E4">
        <v>10518.94</v>
      </c>
      <c r="F4">
        <v>10445.41</v>
      </c>
      <c r="G4">
        <v>8242.57</v>
      </c>
      <c r="H4">
        <v>8117.26</v>
      </c>
      <c r="I4">
        <v>8761</v>
      </c>
      <c r="J4">
        <v>8666.4699999999993</v>
      </c>
      <c r="K4">
        <v>8493.48</v>
      </c>
      <c r="L4">
        <v>7899.49</v>
      </c>
    </row>
    <row r="5" spans="1:14" x14ac:dyDescent="0.3">
      <c r="A5" t="s">
        <v>77</v>
      </c>
      <c r="D5">
        <v>1812.4</v>
      </c>
      <c r="F5">
        <v>106</v>
      </c>
      <c r="H5">
        <v>1089.4000000000001</v>
      </c>
      <c r="J5">
        <v>0</v>
      </c>
      <c r="K5">
        <v>408.4</v>
      </c>
      <c r="L5">
        <v>1052.5999999999999</v>
      </c>
      <c r="N5">
        <f>SUM(B5:M5)</f>
        <v>4468.8</v>
      </c>
    </row>
    <row r="7" spans="1:14" x14ac:dyDescent="0.3">
      <c r="A7" t="s">
        <v>78</v>
      </c>
      <c r="B7">
        <v>-55.53</v>
      </c>
      <c r="C7">
        <v>-391.53</v>
      </c>
      <c r="D7">
        <v>-125.31</v>
      </c>
      <c r="E7">
        <v>-73.53</v>
      </c>
      <c r="F7">
        <v>-2308.84</v>
      </c>
      <c r="G7">
        <v>-125.31</v>
      </c>
      <c r="H7">
        <v>-445.66</v>
      </c>
      <c r="I7">
        <v>-94.53</v>
      </c>
      <c r="J7">
        <v>-172.99</v>
      </c>
      <c r="K7">
        <v>-1002.39</v>
      </c>
      <c r="L7">
        <v>-265</v>
      </c>
      <c r="N7">
        <f>SUM(B7:M7)</f>
        <v>-5060.62</v>
      </c>
    </row>
    <row r="9" spans="1:14" x14ac:dyDescent="0.3">
      <c r="A9" t="s">
        <v>97</v>
      </c>
      <c r="B9">
        <f>SUM(B4:B7)</f>
        <v>9223.3799999999992</v>
      </c>
      <c r="C9">
        <f t="shared" ref="C9:L9" si="0">SUM(C4:C7)</f>
        <v>8831.8499999999985</v>
      </c>
      <c r="D9">
        <f>SUM(D4:D7)</f>
        <v>10518.94</v>
      </c>
      <c r="E9">
        <f t="shared" si="0"/>
        <v>10445.41</v>
      </c>
      <c r="F9">
        <f t="shared" si="0"/>
        <v>8242.57</v>
      </c>
      <c r="G9">
        <f t="shared" si="0"/>
        <v>8117.2599999999993</v>
      </c>
      <c r="H9">
        <f t="shared" si="0"/>
        <v>8761</v>
      </c>
      <c r="I9">
        <f t="shared" si="0"/>
        <v>8666.4699999999993</v>
      </c>
      <c r="J9">
        <f t="shared" si="0"/>
        <v>8493.48</v>
      </c>
      <c r="K9">
        <f t="shared" si="0"/>
        <v>7899.4899999999989</v>
      </c>
      <c r="L9">
        <f t="shared" si="0"/>
        <v>8687.09</v>
      </c>
    </row>
    <row r="10" spans="1:14" x14ac:dyDescent="0.3">
      <c r="A10" t="s">
        <v>80</v>
      </c>
      <c r="B10">
        <v>300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</row>
    <row r="12" spans="1:14" x14ac:dyDescent="0.3">
      <c r="A12" t="s">
        <v>81</v>
      </c>
      <c r="B12">
        <f t="shared" ref="B12:I12" si="1">SUM(B9:B10)</f>
        <v>9523.3799999999992</v>
      </c>
      <c r="C12">
        <f t="shared" si="1"/>
        <v>8831.8499999999985</v>
      </c>
      <c r="D12">
        <f t="shared" si="1"/>
        <v>10518.94</v>
      </c>
      <c r="E12">
        <f t="shared" si="1"/>
        <v>10445.41</v>
      </c>
      <c r="F12">
        <f t="shared" si="1"/>
        <v>8242.57</v>
      </c>
      <c r="G12">
        <f t="shared" si="1"/>
        <v>8117.2599999999993</v>
      </c>
      <c r="H12">
        <f t="shared" si="1"/>
        <v>8761</v>
      </c>
      <c r="I12">
        <f t="shared" si="1"/>
        <v>8666.4699999999993</v>
      </c>
      <c r="J12">
        <f t="shared" ref="J12:K12" si="2">SUM(J4:J7)</f>
        <v>8493.48</v>
      </c>
      <c r="K12">
        <f t="shared" si="2"/>
        <v>7899.4899999999989</v>
      </c>
      <c r="L12">
        <f>SUM(L9:L10)</f>
        <v>8687.09</v>
      </c>
    </row>
    <row r="13" spans="1:14" x14ac:dyDescent="0.3">
      <c r="A13" t="s">
        <v>94</v>
      </c>
      <c r="B13">
        <v>-400</v>
      </c>
      <c r="C13">
        <v>-400</v>
      </c>
      <c r="D13">
        <v>-400</v>
      </c>
      <c r="E13">
        <v>-400</v>
      </c>
      <c r="F13">
        <v>-400</v>
      </c>
      <c r="G13">
        <v>-400</v>
      </c>
      <c r="H13">
        <v>-400</v>
      </c>
      <c r="I13">
        <v>-400</v>
      </c>
      <c r="J13">
        <v>-400</v>
      </c>
      <c r="K13">
        <v>-400</v>
      </c>
      <c r="L13">
        <v>-400</v>
      </c>
    </row>
    <row r="14" spans="1:14" x14ac:dyDescent="0.3">
      <c r="A14" t="s">
        <v>95</v>
      </c>
      <c r="B14">
        <f>SUM(B12:B13)</f>
        <v>9123.3799999999992</v>
      </c>
      <c r="C14">
        <f t="shared" ref="C14:M14" si="3">SUM(C12:C13)</f>
        <v>8431.8499999999985</v>
      </c>
      <c r="D14">
        <f t="shared" si="3"/>
        <v>10118.94</v>
      </c>
      <c r="E14">
        <f t="shared" si="3"/>
        <v>10045.41</v>
      </c>
      <c r="F14">
        <f t="shared" si="3"/>
        <v>7842.57</v>
      </c>
      <c r="G14">
        <f t="shared" si="3"/>
        <v>7717.2599999999993</v>
      </c>
      <c r="H14">
        <f t="shared" si="3"/>
        <v>8361</v>
      </c>
      <c r="I14">
        <f t="shared" si="3"/>
        <v>8266.4699999999993</v>
      </c>
      <c r="J14">
        <f t="shared" si="3"/>
        <v>8093.48</v>
      </c>
      <c r="K14">
        <f t="shared" si="3"/>
        <v>7499.4899999999989</v>
      </c>
      <c r="L14">
        <f t="shared" si="3"/>
        <v>8287.09</v>
      </c>
      <c r="M14">
        <f t="shared" si="3"/>
        <v>0</v>
      </c>
    </row>
    <row r="16" spans="1:14" x14ac:dyDescent="0.3">
      <c r="B16" t="s">
        <v>108</v>
      </c>
    </row>
    <row r="17" spans="2:2" x14ac:dyDescent="0.3">
      <c r="B17" t="s">
        <v>109</v>
      </c>
    </row>
  </sheetData>
  <pageMargins left="0.7" right="0.7" top="0.75" bottom="0.75" header="0.3" footer="0.3"/>
  <pageSetup scale="65" fitToHeight="0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E6F73-3943-4955-AB15-D1DBBE1E4D3B}">
  <sheetPr>
    <pageSetUpPr fitToPage="1"/>
  </sheetPr>
  <dimension ref="A2:P54"/>
  <sheetViews>
    <sheetView topLeftCell="A42" workbookViewId="0">
      <selection activeCell="P54" sqref="P54"/>
    </sheetView>
  </sheetViews>
  <sheetFormatPr defaultRowHeight="14.4" x14ac:dyDescent="0.3"/>
  <cols>
    <col min="1" max="1" width="20.109375" customWidth="1"/>
    <col min="2" max="2" width="6.77734375" customWidth="1"/>
    <col min="3" max="3" width="6" customWidth="1"/>
    <col min="4" max="4" width="6.88671875" customWidth="1"/>
    <col min="5" max="5" width="7" customWidth="1"/>
    <col min="6" max="6" width="9.5546875" customWidth="1"/>
    <col min="7" max="7" width="7.33203125" customWidth="1"/>
    <col min="8" max="9" width="9.88671875" customWidth="1"/>
    <col min="10" max="10" width="8.21875" customWidth="1"/>
    <col min="11" max="12" width="7.88671875" customWidth="1"/>
    <col min="13" max="13" width="8" customWidth="1"/>
    <col min="14" max="14" width="10.21875" customWidth="1"/>
  </cols>
  <sheetData>
    <row r="2" spans="1:14" x14ac:dyDescent="0.3">
      <c r="C2" t="s">
        <v>98</v>
      </c>
    </row>
    <row r="3" spans="1:14" x14ac:dyDescent="0.3">
      <c r="C3" t="s">
        <v>105</v>
      </c>
    </row>
    <row r="5" spans="1:14" x14ac:dyDescent="0.3">
      <c r="B5" t="s">
        <v>62</v>
      </c>
      <c r="C5" t="s">
        <v>63</v>
      </c>
      <c r="D5" t="s">
        <v>64</v>
      </c>
      <c r="E5" t="s">
        <v>65</v>
      </c>
      <c r="F5" t="s">
        <v>66</v>
      </c>
      <c r="G5" t="s">
        <v>67</v>
      </c>
      <c r="H5" t="s">
        <v>68</v>
      </c>
      <c r="I5" t="s">
        <v>69</v>
      </c>
      <c r="J5" t="s">
        <v>70</v>
      </c>
      <c r="K5" t="s">
        <v>71</v>
      </c>
      <c r="L5" t="s">
        <v>99</v>
      </c>
      <c r="M5" t="s">
        <v>72</v>
      </c>
      <c r="N5" t="s">
        <v>75</v>
      </c>
    </row>
    <row r="6" spans="1:14" x14ac:dyDescent="0.3">
      <c r="A6" t="s">
        <v>0</v>
      </c>
      <c r="N6">
        <f>SUM(B6:L6)</f>
        <v>0</v>
      </c>
    </row>
    <row r="7" spans="1:14" x14ac:dyDescent="0.3">
      <c r="A7" t="s">
        <v>73</v>
      </c>
      <c r="D7">
        <v>612.4</v>
      </c>
      <c r="F7">
        <v>106</v>
      </c>
      <c r="H7">
        <v>1089.4000000000001</v>
      </c>
      <c r="K7">
        <v>408.4</v>
      </c>
      <c r="L7">
        <v>1052.5999999999999</v>
      </c>
      <c r="N7">
        <f>SUM(B7:M7)</f>
        <v>3268.8</v>
      </c>
    </row>
    <row r="8" spans="1:14" x14ac:dyDescent="0.3">
      <c r="A8" t="s">
        <v>1</v>
      </c>
    </row>
    <row r="9" spans="1:14" x14ac:dyDescent="0.3">
      <c r="A9" t="s">
        <v>2</v>
      </c>
      <c r="D9">
        <v>1200</v>
      </c>
      <c r="N9">
        <f>SUM(D9:M9)</f>
        <v>1200</v>
      </c>
    </row>
    <row r="10" spans="1:14" x14ac:dyDescent="0.3">
      <c r="A10" t="s">
        <v>3</v>
      </c>
    </row>
    <row r="11" spans="1:14" x14ac:dyDescent="0.3">
      <c r="A11" t="s">
        <v>4</v>
      </c>
    </row>
    <row r="12" spans="1:14" x14ac:dyDescent="0.3">
      <c r="A12" t="s">
        <v>5</v>
      </c>
    </row>
    <row r="14" spans="1:14" s="2" customFormat="1" x14ac:dyDescent="0.3">
      <c r="A14" s="2" t="s">
        <v>6</v>
      </c>
      <c r="D14" s="2">
        <f>SUM(D7:D12)</f>
        <v>1812.4</v>
      </c>
      <c r="F14" s="2">
        <f>SUM(F7:F12)</f>
        <v>106</v>
      </c>
      <c r="H14" s="2">
        <f>SUM(H7:H12)</f>
        <v>1089.4000000000001</v>
      </c>
      <c r="J14" s="2">
        <f>SUM(J7:J13)</f>
        <v>0</v>
      </c>
      <c r="K14" s="2">
        <f>SUM(K7:K13)</f>
        <v>408.4</v>
      </c>
      <c r="L14" s="2">
        <f>SUM(L7:L13)</f>
        <v>1052.5999999999999</v>
      </c>
      <c r="N14" s="2">
        <f>SUM(B14:M14)</f>
        <v>4468.8</v>
      </c>
    </row>
    <row r="17" spans="1:14" x14ac:dyDescent="0.3">
      <c r="A17" t="s">
        <v>7</v>
      </c>
    </row>
    <row r="19" spans="1:14" x14ac:dyDescent="0.3">
      <c r="A19" t="s">
        <v>8</v>
      </c>
      <c r="D19">
        <v>51.78</v>
      </c>
      <c r="G19">
        <v>51.78</v>
      </c>
      <c r="J19">
        <v>51.78</v>
      </c>
      <c r="N19">
        <f t="shared" ref="N19:N24" si="0">SUM(B19:M19)</f>
        <v>155.34</v>
      </c>
    </row>
    <row r="20" spans="1:14" x14ac:dyDescent="0.3">
      <c r="A20" t="s">
        <v>74</v>
      </c>
      <c r="C20">
        <v>21</v>
      </c>
      <c r="D20">
        <v>0</v>
      </c>
      <c r="F20">
        <v>21</v>
      </c>
      <c r="I20">
        <v>21</v>
      </c>
      <c r="N20">
        <f t="shared" si="0"/>
        <v>63</v>
      </c>
    </row>
    <row r="21" spans="1:14" x14ac:dyDescent="0.3">
      <c r="A21" t="s">
        <v>9</v>
      </c>
      <c r="L21">
        <v>265</v>
      </c>
      <c r="N21">
        <f t="shared" si="0"/>
        <v>265</v>
      </c>
    </row>
    <row r="22" spans="1:14" x14ac:dyDescent="0.3">
      <c r="A22" t="s">
        <v>10</v>
      </c>
      <c r="B22">
        <v>10.56</v>
      </c>
      <c r="C22">
        <v>10.56</v>
      </c>
      <c r="D22">
        <v>10.56</v>
      </c>
      <c r="E22">
        <v>10.56</v>
      </c>
      <c r="F22">
        <v>10.56</v>
      </c>
      <c r="G22">
        <v>10.56</v>
      </c>
      <c r="H22">
        <v>10.56</v>
      </c>
      <c r="I22">
        <v>10.56</v>
      </c>
      <c r="N22">
        <f t="shared" si="0"/>
        <v>84.48</v>
      </c>
    </row>
    <row r="23" spans="1:14" x14ac:dyDescent="0.3">
      <c r="A23" t="s">
        <v>100</v>
      </c>
      <c r="B23" s="1"/>
      <c r="C23">
        <v>315</v>
      </c>
      <c r="D23">
        <v>15</v>
      </c>
      <c r="E23">
        <v>15</v>
      </c>
      <c r="F23">
        <v>15</v>
      </c>
      <c r="G23">
        <v>15</v>
      </c>
      <c r="H23">
        <v>15</v>
      </c>
      <c r="I23">
        <v>15</v>
      </c>
      <c r="J23">
        <v>15</v>
      </c>
      <c r="K23">
        <v>15</v>
      </c>
      <c r="N23">
        <f t="shared" si="0"/>
        <v>435</v>
      </c>
    </row>
    <row r="24" spans="1:14" x14ac:dyDescent="0.3">
      <c r="A24" t="s">
        <v>12</v>
      </c>
      <c r="B24">
        <v>44.97</v>
      </c>
      <c r="C24">
        <v>44.97</v>
      </c>
      <c r="D24">
        <v>47.97</v>
      </c>
      <c r="E24">
        <v>47.97</v>
      </c>
      <c r="F24">
        <v>47.97</v>
      </c>
      <c r="G24">
        <v>47.97</v>
      </c>
      <c r="H24">
        <v>47.97</v>
      </c>
      <c r="I24">
        <v>47.97</v>
      </c>
      <c r="J24">
        <v>47.97</v>
      </c>
      <c r="K24">
        <v>47.97</v>
      </c>
      <c r="N24">
        <f t="shared" si="0"/>
        <v>473.70000000000005</v>
      </c>
    </row>
    <row r="25" spans="1:14" x14ac:dyDescent="0.3">
      <c r="A25" t="s">
        <v>11</v>
      </c>
    </row>
    <row r="26" spans="1:14" x14ac:dyDescent="0.3">
      <c r="A26" t="s">
        <v>14</v>
      </c>
      <c r="N26">
        <f>SUM(B26:M26)</f>
        <v>0</v>
      </c>
    </row>
    <row r="27" spans="1:14" x14ac:dyDescent="0.3">
      <c r="A27" t="s">
        <v>15</v>
      </c>
      <c r="K27">
        <v>230</v>
      </c>
      <c r="N27">
        <f>SUM(B27:M27)</f>
        <v>230</v>
      </c>
    </row>
    <row r="28" spans="1:14" x14ac:dyDescent="0.3">
      <c r="A28" t="s">
        <v>16</v>
      </c>
    </row>
    <row r="29" spans="1:14" x14ac:dyDescent="0.3">
      <c r="A29" t="s">
        <v>17</v>
      </c>
    </row>
    <row r="30" spans="1:14" x14ac:dyDescent="0.3">
      <c r="A30" t="s">
        <v>19</v>
      </c>
      <c r="K30">
        <v>25</v>
      </c>
      <c r="N30">
        <f>SUM(B30:M30)</f>
        <v>25</v>
      </c>
    </row>
    <row r="31" spans="1:14" x14ac:dyDescent="0.3">
      <c r="A31" t="s">
        <v>20</v>
      </c>
      <c r="N31">
        <f>SUM(B31:M31)</f>
        <v>0</v>
      </c>
    </row>
    <row r="32" spans="1:14" x14ac:dyDescent="0.3">
      <c r="A32" t="s">
        <v>22</v>
      </c>
    </row>
    <row r="33" spans="1:14" x14ac:dyDescent="0.3">
      <c r="A33" t="s">
        <v>23</v>
      </c>
      <c r="H33">
        <v>310.08</v>
      </c>
      <c r="K33">
        <v>310.08</v>
      </c>
      <c r="N33">
        <f>SUM(B33:M33)</f>
        <v>620.16</v>
      </c>
    </row>
    <row r="34" spans="1:14" x14ac:dyDescent="0.3">
      <c r="A34" t="s">
        <v>24</v>
      </c>
      <c r="H34">
        <v>62.05</v>
      </c>
      <c r="K34">
        <v>41.08</v>
      </c>
      <c r="N34">
        <f>SUM(B34:M34)</f>
        <v>103.13</v>
      </c>
    </row>
    <row r="35" spans="1:14" x14ac:dyDescent="0.3">
      <c r="A35" t="s">
        <v>25</v>
      </c>
      <c r="J35">
        <v>58.24</v>
      </c>
      <c r="K35">
        <v>58.66</v>
      </c>
      <c r="N35">
        <f>SUM(B35:M35)</f>
        <v>116.9</v>
      </c>
    </row>
    <row r="36" spans="1:14" x14ac:dyDescent="0.3">
      <c r="A36" t="s">
        <v>61</v>
      </c>
      <c r="K36">
        <v>15</v>
      </c>
      <c r="N36">
        <f>SUM(B36:M36)</f>
        <v>15</v>
      </c>
    </row>
    <row r="37" spans="1:14" x14ac:dyDescent="0.3">
      <c r="A37" t="s">
        <v>27</v>
      </c>
    </row>
    <row r="38" spans="1:14" x14ac:dyDescent="0.3">
      <c r="A38" t="s">
        <v>28</v>
      </c>
    </row>
    <row r="39" spans="1:14" x14ac:dyDescent="0.3">
      <c r="A39" t="s">
        <v>29</v>
      </c>
    </row>
    <row r="40" spans="1:14" x14ac:dyDescent="0.3">
      <c r="A40" t="s">
        <v>25</v>
      </c>
    </row>
    <row r="41" spans="1:14" x14ac:dyDescent="0.3">
      <c r="A41" t="s">
        <v>31</v>
      </c>
    </row>
    <row r="42" spans="1:14" x14ac:dyDescent="0.3">
      <c r="A42" t="s">
        <v>32</v>
      </c>
      <c r="F42">
        <v>862.35</v>
      </c>
      <c r="N42">
        <f>SUM(B42:M42)</f>
        <v>862.35</v>
      </c>
    </row>
    <row r="43" spans="1:14" x14ac:dyDescent="0.3">
      <c r="A43" t="s">
        <v>24</v>
      </c>
      <c r="F43">
        <v>161.56</v>
      </c>
      <c r="N43">
        <f>SUM(B43:M43)</f>
        <v>161.56</v>
      </c>
    </row>
    <row r="44" spans="1:14" x14ac:dyDescent="0.3">
      <c r="A44" t="s">
        <v>33</v>
      </c>
      <c r="F44">
        <v>940.4</v>
      </c>
      <c r="K44">
        <v>259.60000000000002</v>
      </c>
      <c r="N44">
        <f>SUM(B44:M44)</f>
        <v>1200</v>
      </c>
    </row>
    <row r="45" spans="1:14" x14ac:dyDescent="0.3">
      <c r="A45" t="s">
        <v>106</v>
      </c>
      <c r="F45">
        <v>200</v>
      </c>
      <c r="N45">
        <f>SUM(B45:M45)</f>
        <v>200</v>
      </c>
    </row>
    <row r="46" spans="1:14" x14ac:dyDescent="0.3">
      <c r="A46" t="s">
        <v>34</v>
      </c>
    </row>
    <row r="47" spans="1:14" x14ac:dyDescent="0.3">
      <c r="A47" t="s">
        <v>43</v>
      </c>
    </row>
    <row r="48" spans="1:14" x14ac:dyDescent="0.3">
      <c r="A48" t="s">
        <v>44</v>
      </c>
    </row>
    <row r="49" spans="1:16" x14ac:dyDescent="0.3">
      <c r="A49" t="s">
        <v>45</v>
      </c>
    </row>
    <row r="50" spans="1:16" x14ac:dyDescent="0.3">
      <c r="A50" t="s">
        <v>47</v>
      </c>
    </row>
    <row r="51" spans="1:16" x14ac:dyDescent="0.3">
      <c r="A51" t="s">
        <v>48</v>
      </c>
      <c r="F51">
        <v>50</v>
      </c>
      <c r="N51">
        <f>SUM(B51:M51)</f>
        <v>50</v>
      </c>
    </row>
    <row r="52" spans="1:16" x14ac:dyDescent="0.3">
      <c r="A52" t="s">
        <v>55</v>
      </c>
    </row>
    <row r="54" spans="1:16" s="2" customFormat="1" x14ac:dyDescent="0.3">
      <c r="A54" s="2" t="s">
        <v>76</v>
      </c>
      <c r="B54" s="2">
        <f t="shared" ref="B54:M54" si="1">SUM(B19:B53)</f>
        <v>55.53</v>
      </c>
      <c r="C54" s="2">
        <f t="shared" si="1"/>
        <v>391.53</v>
      </c>
      <c r="D54" s="2">
        <f t="shared" si="1"/>
        <v>125.31</v>
      </c>
      <c r="E54" s="2">
        <f t="shared" si="1"/>
        <v>73.53</v>
      </c>
      <c r="F54" s="2">
        <f t="shared" si="1"/>
        <v>2308.84</v>
      </c>
      <c r="G54" s="2">
        <f t="shared" si="1"/>
        <v>125.31</v>
      </c>
      <c r="H54" s="2">
        <f t="shared" si="1"/>
        <v>445.66</v>
      </c>
      <c r="I54" s="2">
        <f t="shared" si="1"/>
        <v>94.53</v>
      </c>
      <c r="J54" s="2">
        <f t="shared" si="1"/>
        <v>172.99</v>
      </c>
      <c r="K54" s="2">
        <f t="shared" si="1"/>
        <v>1002.39</v>
      </c>
      <c r="L54" s="2">
        <f t="shared" si="1"/>
        <v>265</v>
      </c>
      <c r="M54" s="2">
        <f t="shared" si="1"/>
        <v>0</v>
      </c>
      <c r="N54" s="2">
        <f>SUM(B54:M54)</f>
        <v>5060.62</v>
      </c>
      <c r="P54" s="2">
        <f>SUM(N19:N52)</f>
        <v>5060.62</v>
      </c>
    </row>
  </sheetData>
  <pageMargins left="0.7" right="0.7" top="0.75" bottom="0.75" header="0.3" footer="0.3"/>
  <pageSetup scale="97" fitToHeight="0"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7E3E9-13FD-4F1B-9803-19DA8EA196A0}">
  <dimension ref="A1"/>
  <sheetViews>
    <sheetView workbookViewId="0">
      <selection sqref="A1:A35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Sheet2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16145</dc:creator>
  <cp:lastModifiedBy>ablomquist1122@gmail.com</cp:lastModifiedBy>
  <cp:lastPrinted>2023-11-13T18:04:51Z</cp:lastPrinted>
  <dcterms:created xsi:type="dcterms:W3CDTF">2022-11-19T15:43:27Z</dcterms:created>
  <dcterms:modified xsi:type="dcterms:W3CDTF">2023-11-13T19:10:41Z</dcterms:modified>
</cp:coreProperties>
</file>